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Эльдар\Отчеты\Раскрытие информации\2019\"/>
    </mc:Choice>
  </mc:AlternateContent>
  <bookViews>
    <workbookView xWindow="0" yWindow="0" windowWidth="18645" windowHeight="9975"/>
  </bookViews>
  <sheets>
    <sheet name="Лобненская ОДГ" sheetId="4" r:id="rId1"/>
    <sheet name="Московская ОДГ" sheetId="5" r:id="rId2"/>
  </sheet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6" i="4" l="1"/>
  <c r="R5" i="4"/>
  <c r="R4" i="4"/>
  <c r="S5" i="5"/>
  <c r="R4" i="5"/>
  <c r="R10" i="5"/>
  <c r="Q10" i="5"/>
  <c r="R5" i="5"/>
  <c r="R7" i="4" l="1"/>
  <c r="S7" i="4" s="1"/>
  <c r="O4" i="5"/>
  <c r="O5" i="5" s="1"/>
  <c r="P5" i="5" s="1"/>
  <c r="O10" i="5"/>
  <c r="N10" i="5"/>
  <c r="O6" i="4"/>
  <c r="O5" i="4"/>
  <c r="O4" i="4"/>
  <c r="O7" i="4" l="1"/>
  <c r="P7" i="4" s="1"/>
  <c r="L4" i="5" l="1"/>
  <c r="L5" i="5" s="1"/>
  <c r="M5" i="5" s="1"/>
  <c r="L5" i="4"/>
  <c r="L7" i="4" s="1"/>
  <c r="M7" i="4" s="1"/>
  <c r="L6" i="4"/>
  <c r="L4" i="4"/>
  <c r="L10" i="5"/>
  <c r="K10" i="5"/>
  <c r="G5" i="5" l="1"/>
  <c r="F4" i="5" l="1"/>
  <c r="I4" i="5"/>
  <c r="I4" i="4"/>
  <c r="I6" i="4"/>
  <c r="I5" i="4"/>
  <c r="F6" i="4"/>
  <c r="F5" i="4"/>
  <c r="F4" i="4"/>
  <c r="F5" i="5" l="1"/>
  <c r="I5" i="5" l="1"/>
  <c r="J5" i="5" s="1"/>
  <c r="F7" i="4" l="1"/>
  <c r="G7" i="4" s="1"/>
  <c r="I7" i="4"/>
  <c r="J7" i="4" s="1"/>
</calcChain>
</file>

<file path=xl/sharedStrings.xml><?xml version="1.0" encoding="utf-8"?>
<sst xmlns="http://schemas.openxmlformats.org/spreadsheetml/2006/main" count="54" uniqueCount="22">
  <si>
    <t>ПС</t>
  </si>
  <si>
    <t>Нагрузка, А</t>
  </si>
  <si>
    <t>Мощность, кВт</t>
  </si>
  <si>
    <t>Зимний режимный день</t>
  </si>
  <si>
    <t>Итого:</t>
  </si>
  <si>
    <t>г. Лобня</t>
  </si>
  <si>
    <t>Разрешенная мощность, кВт</t>
  </si>
  <si>
    <t>Объем свободной мощности, кВт</t>
  </si>
  <si>
    <t>ПС 337 Красная поляна 35/6 кВ</t>
  </si>
  <si>
    <t>ПС 429 Гремицы 110/10 кВ</t>
  </si>
  <si>
    <t>Тр-р</t>
  </si>
  <si>
    <t>Т-1</t>
  </si>
  <si>
    <t>Т-2</t>
  </si>
  <si>
    <t>Т-3</t>
  </si>
  <si>
    <t>Т-4</t>
  </si>
  <si>
    <t>Напряжение ВН, кВ</t>
  </si>
  <si>
    <t>Мощность, кВА</t>
  </si>
  <si>
    <t>г. Алексин Тульская обл.</t>
  </si>
  <si>
    <t>кВт</t>
  </si>
  <si>
    <t>А</t>
  </si>
  <si>
    <t>кВ</t>
  </si>
  <si>
    <t>Соs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</si>
</sst>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 wrapText="1"/>
    </xf>
    <xf numFmtId="0" fontId="0" fillId="0" borderId="24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2" fontId="0" fillId="0" borderId="34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3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2" fontId="0" fillId="0" borderId="35" xfId="0" applyNumberForma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" fontId="0" fillId="0" borderId="36" xfId="0" applyNumberFormat="1" applyBorder="1" applyAlignment="1">
      <alignment horizontal="center" vertical="center"/>
    </xf>
    <xf numFmtId="1" fontId="0" fillId="0" borderId="3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14" fontId="0" fillId="0" borderId="3" xfId="0" applyNumberFormat="1" applyFont="1" applyBorder="1" applyAlignment="1">
      <alignment horizontal="center" vertical="center"/>
    </xf>
    <xf numFmtId="14" fontId="0" fillId="0" borderId="4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1" fontId="0" fillId="0" borderId="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14" fontId="0" fillId="0" borderId="3" xfId="0" applyNumberFormat="1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14" fontId="0" fillId="0" borderId="2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14" fontId="0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71"/>
  <sheetViews>
    <sheetView tabSelected="1" topLeftCell="F1" workbookViewId="0">
      <pane ySplit="2" topLeftCell="A3" activePane="bottomLeft" state="frozen"/>
      <selection pane="bottomLeft" activeCell="L12" sqref="L12"/>
    </sheetView>
  </sheetViews>
  <sheetFormatPr defaultRowHeight="15" x14ac:dyDescent="0.25"/>
  <cols>
    <col min="1" max="1" width="20.7109375" style="13" customWidth="1"/>
    <col min="2" max="2" width="10.7109375" style="13" customWidth="1"/>
    <col min="3" max="66" width="15.7109375" style="13" customWidth="1"/>
    <col min="67" max="16384" width="9.140625" style="13"/>
  </cols>
  <sheetData>
    <row r="1" spans="1:72" ht="15.75" customHeight="1" thickBot="1" x14ac:dyDescent="0.3">
      <c r="A1" s="64" t="s">
        <v>0</v>
      </c>
      <c r="B1" s="61" t="s">
        <v>3</v>
      </c>
      <c r="C1" s="62"/>
      <c r="D1" s="63"/>
      <c r="E1" s="55">
        <v>43089</v>
      </c>
      <c r="F1" s="56"/>
      <c r="G1" s="57"/>
      <c r="H1" s="55">
        <v>43453</v>
      </c>
      <c r="I1" s="56"/>
      <c r="J1" s="57"/>
      <c r="K1" s="55">
        <v>43635</v>
      </c>
      <c r="L1" s="56"/>
      <c r="M1" s="57"/>
      <c r="N1" s="83">
        <v>43726</v>
      </c>
      <c r="O1" s="84"/>
      <c r="P1" s="85"/>
      <c r="Q1" s="83">
        <v>43817</v>
      </c>
      <c r="R1" s="84"/>
      <c r="S1" s="85"/>
    </row>
    <row r="2" spans="1:72" ht="45" x14ac:dyDescent="0.25">
      <c r="A2" s="64"/>
      <c r="B2" s="15" t="s">
        <v>10</v>
      </c>
      <c r="C2" s="16" t="s">
        <v>15</v>
      </c>
      <c r="D2" s="16" t="s">
        <v>6</v>
      </c>
      <c r="E2" s="15" t="s">
        <v>1</v>
      </c>
      <c r="F2" s="15" t="s">
        <v>2</v>
      </c>
      <c r="G2" s="18" t="s">
        <v>7</v>
      </c>
      <c r="H2" s="17" t="s">
        <v>1</v>
      </c>
      <c r="I2" s="17" t="s">
        <v>16</v>
      </c>
      <c r="J2" s="18" t="s">
        <v>7</v>
      </c>
      <c r="K2" s="17" t="s">
        <v>1</v>
      </c>
      <c r="L2" s="17" t="s">
        <v>16</v>
      </c>
      <c r="M2" s="18" t="s">
        <v>7</v>
      </c>
      <c r="N2" s="17" t="s">
        <v>1</v>
      </c>
      <c r="O2" s="17" t="s">
        <v>16</v>
      </c>
      <c r="P2" s="18" t="s">
        <v>7</v>
      </c>
      <c r="Q2" s="17" t="s">
        <v>1</v>
      </c>
      <c r="R2" s="17" t="s">
        <v>16</v>
      </c>
      <c r="S2" s="18" t="s">
        <v>7</v>
      </c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</row>
    <row r="3" spans="1:72" ht="15" customHeight="1" thickBot="1" x14ac:dyDescent="0.3">
      <c r="A3" s="78" t="s">
        <v>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</row>
    <row r="4" spans="1:72" ht="15" customHeight="1" x14ac:dyDescent="0.25">
      <c r="A4" s="58" t="s">
        <v>8</v>
      </c>
      <c r="B4" s="4" t="s">
        <v>12</v>
      </c>
      <c r="C4" s="4">
        <v>35</v>
      </c>
      <c r="D4" s="4"/>
      <c r="E4" s="9">
        <v>12</v>
      </c>
      <c r="F4" s="4">
        <f>C4*E4</f>
        <v>420</v>
      </c>
      <c r="G4" s="5"/>
      <c r="H4" s="37">
        <v>51.46</v>
      </c>
      <c r="I4" s="40">
        <f>C4*H4*0.98</f>
        <v>1765.0780000000002</v>
      </c>
      <c r="J4" s="41"/>
      <c r="K4" s="37">
        <v>13</v>
      </c>
      <c r="L4" s="47">
        <f>C4*K4*0.98</f>
        <v>445.9</v>
      </c>
      <c r="M4" s="41"/>
      <c r="N4" s="37">
        <v>14</v>
      </c>
      <c r="O4" s="47">
        <f>C4*N4*0.98</f>
        <v>480.2</v>
      </c>
      <c r="P4" s="41"/>
      <c r="Q4" s="37">
        <v>34</v>
      </c>
      <c r="R4" s="47">
        <f>C4*Q4*0.98</f>
        <v>1166.2</v>
      </c>
      <c r="S4" s="41"/>
    </row>
    <row r="5" spans="1:72" ht="15" customHeight="1" x14ac:dyDescent="0.25">
      <c r="A5" s="59"/>
      <c r="B5" s="12" t="s">
        <v>13</v>
      </c>
      <c r="C5" s="12">
        <v>35</v>
      </c>
      <c r="D5" s="12"/>
      <c r="E5" s="10">
        <v>35</v>
      </c>
      <c r="F5" s="12">
        <f t="shared" ref="F5:F6" si="0">C5*E5</f>
        <v>1225</v>
      </c>
      <c r="G5" s="6"/>
      <c r="H5" s="38">
        <v>25.73</v>
      </c>
      <c r="I5" s="42">
        <f>C5*H5*0.98</f>
        <v>882.5390000000001</v>
      </c>
      <c r="J5" s="43"/>
      <c r="K5" s="38">
        <v>28</v>
      </c>
      <c r="L5" s="49">
        <f t="shared" ref="L5:L6" si="1">C5*K5*0.98</f>
        <v>960.4</v>
      </c>
      <c r="M5" s="43"/>
      <c r="N5" s="38">
        <v>27</v>
      </c>
      <c r="O5" s="49">
        <f t="shared" ref="O5:O6" si="2">C5*N5*0.98</f>
        <v>926.1</v>
      </c>
      <c r="P5" s="43"/>
      <c r="Q5" s="38">
        <v>29</v>
      </c>
      <c r="R5" s="49">
        <f t="shared" ref="R5:R6" si="3">C5*Q5*0.98</f>
        <v>994.69999999999993</v>
      </c>
      <c r="S5" s="43"/>
    </row>
    <row r="6" spans="1:72" ht="15" customHeight="1" thickBot="1" x14ac:dyDescent="0.3">
      <c r="A6" s="60"/>
      <c r="B6" s="7" t="s">
        <v>14</v>
      </c>
      <c r="C6" s="7">
        <v>35</v>
      </c>
      <c r="D6" s="7"/>
      <c r="E6" s="11">
        <v>19</v>
      </c>
      <c r="F6" s="7">
        <f t="shared" si="0"/>
        <v>665</v>
      </c>
      <c r="G6" s="8"/>
      <c r="H6" s="39">
        <v>8.6199999999999992</v>
      </c>
      <c r="I6" s="44">
        <f>C6*H6*0.98</f>
        <v>295.666</v>
      </c>
      <c r="J6" s="45"/>
      <c r="K6" s="39">
        <v>20</v>
      </c>
      <c r="L6" s="48">
        <f t="shared" si="1"/>
        <v>686</v>
      </c>
      <c r="M6" s="45"/>
      <c r="N6" s="39">
        <v>19</v>
      </c>
      <c r="O6" s="48">
        <f t="shared" si="2"/>
        <v>651.69999999999993</v>
      </c>
      <c r="P6" s="45"/>
      <c r="Q6" s="39">
        <v>24</v>
      </c>
      <c r="R6" s="48">
        <f t="shared" si="3"/>
        <v>823.19999999999993</v>
      </c>
      <c r="S6" s="45"/>
    </row>
    <row r="7" spans="1:72" ht="15" customHeight="1" thickBot="1" x14ac:dyDescent="0.3">
      <c r="A7" s="32" t="s">
        <v>4</v>
      </c>
      <c r="B7" s="31"/>
      <c r="C7" s="31"/>
      <c r="D7" s="28">
        <v>16000</v>
      </c>
      <c r="E7" s="31"/>
      <c r="F7" s="28">
        <f>SUM(F4:F6)</f>
        <v>2310</v>
      </c>
      <c r="G7" s="28">
        <f>D7-F7</f>
        <v>13690</v>
      </c>
      <c r="H7" s="31"/>
      <c r="I7" s="46">
        <f>SUM(I4:I6)</f>
        <v>2943.2830000000004</v>
      </c>
      <c r="J7" s="46">
        <f>D7-I7</f>
        <v>13056.717000000001</v>
      </c>
      <c r="K7" s="31"/>
      <c r="L7" s="46">
        <f>SUM(L4:L6)</f>
        <v>2092.3000000000002</v>
      </c>
      <c r="M7" s="46">
        <f>D7-L7</f>
        <v>13907.7</v>
      </c>
      <c r="N7" s="31"/>
      <c r="O7" s="46">
        <f>SUM(O4:O6)</f>
        <v>2058</v>
      </c>
      <c r="P7" s="46">
        <f>D7-O7</f>
        <v>13942</v>
      </c>
      <c r="Q7" s="31"/>
      <c r="R7" s="46">
        <f>SUM(R4:R6)</f>
        <v>2984.1</v>
      </c>
      <c r="S7" s="46">
        <f>D7-R7</f>
        <v>13015.9</v>
      </c>
    </row>
    <row r="8" spans="1:72" ht="15" customHeight="1" x14ac:dyDescent="0.25">
      <c r="H8" s="73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</row>
    <row r="9" spans="1:72" ht="15" customHeight="1" x14ac:dyDescent="0.25">
      <c r="H9" s="73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</row>
    <row r="10" spans="1:72" ht="15" customHeight="1" x14ac:dyDescent="0.25">
      <c r="H10" s="73"/>
      <c r="I10" s="74"/>
      <c r="J10" s="74"/>
      <c r="K10" s="75"/>
      <c r="L10" s="75"/>
      <c r="M10" s="75"/>
      <c r="N10" s="75"/>
      <c r="O10" s="75"/>
      <c r="P10" s="75"/>
      <c r="Q10" s="75"/>
      <c r="R10" s="75"/>
      <c r="S10" s="75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</row>
    <row r="11" spans="1:72" ht="15" customHeight="1" x14ac:dyDescent="0.25">
      <c r="H11" s="73"/>
      <c r="I11" s="74"/>
      <c r="J11" s="74"/>
      <c r="K11" s="75"/>
      <c r="L11" s="75"/>
      <c r="M11" s="75"/>
      <c r="N11" s="75"/>
      <c r="O11" s="75"/>
      <c r="P11" s="75"/>
      <c r="Q11" s="75"/>
      <c r="R11" s="75"/>
      <c r="S11" s="75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</row>
    <row r="12" spans="1:72" ht="15" customHeight="1" x14ac:dyDescent="0.25">
      <c r="H12" s="73"/>
      <c r="I12" s="74"/>
      <c r="J12" s="74"/>
      <c r="K12" s="74"/>
      <c r="L12" s="74"/>
      <c r="M12" s="76"/>
      <c r="N12" s="74"/>
      <c r="O12" s="74"/>
      <c r="P12" s="76"/>
      <c r="Q12" s="74"/>
      <c r="R12" s="74"/>
      <c r="S12" s="76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</row>
    <row r="13" spans="1:72" ht="15" customHeight="1" x14ac:dyDescent="0.25">
      <c r="H13" s="73"/>
      <c r="I13" s="74"/>
      <c r="J13" s="74"/>
      <c r="K13" s="74"/>
      <c r="L13" s="75"/>
      <c r="M13" s="75"/>
      <c r="N13" s="74"/>
      <c r="O13" s="75"/>
      <c r="P13" s="75"/>
      <c r="Q13" s="74"/>
      <c r="R13" s="75"/>
      <c r="S13" s="75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</row>
    <row r="14" spans="1:72" ht="15" customHeight="1" x14ac:dyDescent="0.25">
      <c r="H14" s="73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</row>
    <row r="15" spans="1:72" ht="15" customHeight="1" x14ac:dyDescent="0.25">
      <c r="H15" s="73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</row>
    <row r="16" spans="1:72" ht="15" customHeight="1" x14ac:dyDescent="0.25">
      <c r="H16" s="73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</row>
    <row r="17" spans="8:39" ht="15" customHeight="1" x14ac:dyDescent="0.25">
      <c r="H17" s="73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</row>
    <row r="18" spans="8:39" ht="15" customHeight="1" x14ac:dyDescent="0.25">
      <c r="H18" s="73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</row>
    <row r="19" spans="8:39" ht="15" customHeight="1" x14ac:dyDescent="0.25">
      <c r="H19" s="73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</row>
    <row r="20" spans="8:39" ht="15" customHeight="1" x14ac:dyDescent="0.25">
      <c r="H20" s="73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</row>
    <row r="21" spans="8:39" ht="15" customHeight="1" x14ac:dyDescent="0.25">
      <c r="H21" s="73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</row>
    <row r="22" spans="8:39" ht="15" customHeight="1" x14ac:dyDescent="0.25">
      <c r="H22" s="73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</row>
    <row r="23" spans="8:39" ht="15" customHeight="1" x14ac:dyDescent="0.25"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</row>
    <row r="24" spans="8:39" ht="15" customHeight="1" x14ac:dyDescent="0.25"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</row>
    <row r="25" spans="8:39" ht="15" customHeight="1" x14ac:dyDescent="0.25"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</row>
    <row r="26" spans="8:39" ht="15" customHeight="1" x14ac:dyDescent="0.25"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</row>
    <row r="27" spans="8:39" ht="15" customHeight="1" x14ac:dyDescent="0.25"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</row>
    <row r="28" spans="8:39" ht="15" customHeight="1" x14ac:dyDescent="0.25"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</row>
    <row r="29" spans="8:39" ht="15" customHeight="1" x14ac:dyDescent="0.25"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</row>
    <row r="30" spans="8:39" ht="15" customHeight="1" x14ac:dyDescent="0.25"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</row>
    <row r="31" spans="8:39" ht="15" customHeight="1" x14ac:dyDescent="0.25"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</row>
    <row r="32" spans="8:39" ht="15" customHeight="1" x14ac:dyDescent="0.25"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</row>
    <row r="33" spans="8:39" ht="15" customHeight="1" x14ac:dyDescent="0.25"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</row>
    <row r="34" spans="8:39" ht="15" customHeight="1" x14ac:dyDescent="0.25"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</row>
    <row r="35" spans="8:39" ht="15" customHeight="1" x14ac:dyDescent="0.25"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</row>
    <row r="36" spans="8:39" ht="15" customHeight="1" x14ac:dyDescent="0.25"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</row>
    <row r="37" spans="8:39" ht="15" customHeight="1" x14ac:dyDescent="0.25"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</row>
    <row r="38" spans="8:39" ht="15" customHeight="1" x14ac:dyDescent="0.25"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</row>
    <row r="39" spans="8:39" ht="15" customHeight="1" x14ac:dyDescent="0.25"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</row>
    <row r="40" spans="8:39" ht="15" customHeight="1" x14ac:dyDescent="0.25"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</row>
    <row r="41" spans="8:39" ht="15" customHeight="1" x14ac:dyDescent="0.25"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</row>
    <row r="42" spans="8:39" ht="15" customHeight="1" x14ac:dyDescent="0.25"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</row>
    <row r="43" spans="8:39" ht="15" customHeight="1" x14ac:dyDescent="0.25"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</row>
    <row r="44" spans="8:39" ht="15" customHeight="1" x14ac:dyDescent="0.25"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</row>
    <row r="45" spans="8:39" ht="15" customHeight="1" x14ac:dyDescent="0.25"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</row>
    <row r="46" spans="8:39" ht="15" customHeight="1" x14ac:dyDescent="0.25"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</row>
    <row r="47" spans="8:39" ht="15" customHeight="1" x14ac:dyDescent="0.25"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</row>
    <row r="48" spans="8:39" ht="15" customHeight="1" x14ac:dyDescent="0.25"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</row>
    <row r="49" spans="8:39" ht="15" customHeight="1" x14ac:dyDescent="0.25"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</row>
    <row r="50" spans="8:39" ht="15" customHeight="1" x14ac:dyDescent="0.25"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</row>
    <row r="51" spans="8:39" ht="15" customHeight="1" x14ac:dyDescent="0.25"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</row>
    <row r="52" spans="8:39" ht="15" customHeight="1" x14ac:dyDescent="0.25"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</row>
    <row r="53" spans="8:39" ht="15" customHeight="1" x14ac:dyDescent="0.25"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</row>
    <row r="54" spans="8:39" ht="15" customHeight="1" x14ac:dyDescent="0.25"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</row>
    <row r="55" spans="8:39" ht="15" customHeight="1" x14ac:dyDescent="0.25"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</row>
    <row r="56" spans="8:39" ht="15" customHeight="1" x14ac:dyDescent="0.25"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</row>
    <row r="57" spans="8:39" ht="15" customHeight="1" x14ac:dyDescent="0.25"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</row>
    <row r="58" spans="8:39" ht="15" customHeight="1" x14ac:dyDescent="0.25"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</row>
    <row r="59" spans="8:39" ht="15" customHeight="1" x14ac:dyDescent="0.25"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</row>
    <row r="60" spans="8:39" ht="15" customHeight="1" x14ac:dyDescent="0.25"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</row>
    <row r="61" spans="8:39" ht="15" customHeight="1" x14ac:dyDescent="0.25"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</row>
    <row r="62" spans="8:39" ht="15" customHeight="1" x14ac:dyDescent="0.25"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</row>
    <row r="63" spans="8:39" ht="15" customHeight="1" x14ac:dyDescent="0.25"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</row>
    <row r="64" spans="8:39" ht="15" customHeight="1" x14ac:dyDescent="0.25">
      <c r="H64" s="73"/>
      <c r="I64" s="73"/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</row>
    <row r="65" spans="8:39" ht="15" customHeight="1" x14ac:dyDescent="0.25">
      <c r="H65" s="73"/>
      <c r="I65" s="73"/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</row>
    <row r="66" spans="8:39" ht="15" customHeight="1" x14ac:dyDescent="0.25"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</row>
    <row r="67" spans="8:39" ht="15" customHeight="1" x14ac:dyDescent="0.25"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</row>
    <row r="68" spans="8:39" ht="15" customHeight="1" x14ac:dyDescent="0.25">
      <c r="H68" s="73"/>
      <c r="I68" s="73"/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</row>
    <row r="69" spans="8:39" ht="15" customHeight="1" x14ac:dyDescent="0.25"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</row>
    <row r="70" spans="8:39" ht="15" customHeight="1" x14ac:dyDescent="0.25"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</row>
    <row r="71" spans="8:39" ht="15" customHeight="1" x14ac:dyDescent="0.25"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</row>
    <row r="72" spans="8:39" ht="15" customHeight="1" x14ac:dyDescent="0.25"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</row>
    <row r="73" spans="8:39" ht="15" customHeight="1" x14ac:dyDescent="0.25"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</row>
    <row r="74" spans="8:39" ht="15" customHeight="1" x14ac:dyDescent="0.25"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</row>
    <row r="75" spans="8:39" ht="15" customHeight="1" x14ac:dyDescent="0.25"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</row>
    <row r="76" spans="8:39" ht="15" customHeight="1" x14ac:dyDescent="0.25"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</row>
    <row r="77" spans="8:39" ht="15" customHeight="1" x14ac:dyDescent="0.25"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</row>
    <row r="78" spans="8:39" ht="15" customHeight="1" x14ac:dyDescent="0.25"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</row>
    <row r="79" spans="8:39" ht="15" customHeight="1" x14ac:dyDescent="0.25"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</row>
    <row r="80" spans="8:39" ht="15" customHeight="1" x14ac:dyDescent="0.25"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</row>
    <row r="81" spans="8:39" ht="15" customHeight="1" x14ac:dyDescent="0.25"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</row>
    <row r="82" spans="8:39" ht="15" customHeight="1" x14ac:dyDescent="0.25"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</row>
    <row r="83" spans="8:39" ht="15" customHeight="1" x14ac:dyDescent="0.25"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</row>
    <row r="84" spans="8:39" ht="15" customHeight="1" x14ac:dyDescent="0.25"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</row>
    <row r="85" spans="8:39" ht="15" customHeight="1" x14ac:dyDescent="0.25"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</row>
    <row r="86" spans="8:39" ht="15" customHeight="1" x14ac:dyDescent="0.25"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</row>
    <row r="87" spans="8:39" ht="15" customHeight="1" x14ac:dyDescent="0.25"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</row>
    <row r="88" spans="8:39" ht="15" customHeight="1" x14ac:dyDescent="0.25"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</row>
    <row r="89" spans="8:39" ht="15" customHeight="1" x14ac:dyDescent="0.25"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</row>
    <row r="90" spans="8:39" ht="15" customHeight="1" x14ac:dyDescent="0.25"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</row>
    <row r="91" spans="8:39" ht="15" customHeight="1" x14ac:dyDescent="0.25"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</row>
    <row r="92" spans="8:39" ht="15" customHeight="1" x14ac:dyDescent="0.25"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</row>
    <row r="93" spans="8:39" ht="15" customHeight="1" x14ac:dyDescent="0.25"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</row>
    <row r="94" spans="8:39" ht="15" customHeight="1" x14ac:dyDescent="0.25"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</row>
    <row r="95" spans="8:39" ht="15" customHeight="1" x14ac:dyDescent="0.25"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</row>
    <row r="96" spans="8:39" ht="15" customHeight="1" x14ac:dyDescent="0.25"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</row>
    <row r="97" spans="8:39" ht="15" customHeight="1" x14ac:dyDescent="0.25"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</row>
    <row r="98" spans="8:39" ht="15" customHeight="1" x14ac:dyDescent="0.25"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</row>
    <row r="99" spans="8:39" ht="15" customHeight="1" x14ac:dyDescent="0.25"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</row>
    <row r="100" spans="8:39" ht="15" customHeight="1" x14ac:dyDescent="0.25"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</row>
    <row r="101" spans="8:39" ht="15" customHeight="1" x14ac:dyDescent="0.25"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</row>
    <row r="102" spans="8:39" ht="15" customHeight="1" x14ac:dyDescent="0.25"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</row>
    <row r="103" spans="8:39" ht="15" customHeight="1" x14ac:dyDescent="0.25">
      <c r="H103" s="73"/>
      <c r="I103" s="73"/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</row>
    <row r="104" spans="8:39" ht="15" customHeight="1" x14ac:dyDescent="0.25">
      <c r="H104" s="73"/>
      <c r="I104" s="73"/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</row>
    <row r="105" spans="8:39" ht="15" customHeight="1" x14ac:dyDescent="0.25">
      <c r="H105" s="73"/>
      <c r="I105" s="73"/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</row>
    <row r="106" spans="8:39" ht="15" customHeight="1" x14ac:dyDescent="0.25"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</row>
    <row r="107" spans="8:39" ht="15" customHeight="1" x14ac:dyDescent="0.25">
      <c r="H107" s="73"/>
      <c r="I107" s="73"/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</row>
    <row r="108" spans="8:39" ht="15" customHeight="1" x14ac:dyDescent="0.25"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</row>
    <row r="109" spans="8:39" ht="15" customHeight="1" x14ac:dyDescent="0.25"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</row>
    <row r="110" spans="8:39" ht="15" customHeight="1" x14ac:dyDescent="0.25"/>
    <row r="111" spans="8:39" ht="15" customHeight="1" x14ac:dyDescent="0.25"/>
    <row r="112" spans="8:39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</sheetData>
  <mergeCells count="9">
    <mergeCell ref="Q1:S1"/>
    <mergeCell ref="A3:S3"/>
    <mergeCell ref="N1:P1"/>
    <mergeCell ref="K1:M1"/>
    <mergeCell ref="A4:A6"/>
    <mergeCell ref="B1:D1"/>
    <mergeCell ref="A1:A2"/>
    <mergeCell ref="E1:G1"/>
    <mergeCell ref="H1:J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topLeftCell="E1" zoomScaleNormal="100" workbookViewId="0">
      <pane ySplit="2" topLeftCell="A3" activePane="bottomLeft" state="frozen"/>
      <selection pane="bottomLeft" activeCell="Q23" sqref="Q23"/>
    </sheetView>
  </sheetViews>
  <sheetFormatPr defaultRowHeight="15" x14ac:dyDescent="0.25"/>
  <cols>
    <col min="1" max="1" width="20.7109375" style="1" customWidth="1"/>
    <col min="2" max="2" width="10.7109375" style="13" customWidth="1"/>
    <col min="3" max="60" width="15.7109375" style="13" customWidth="1"/>
    <col min="61" max="16384" width="9.140625" style="13"/>
  </cols>
  <sheetData>
    <row r="1" spans="1:21" ht="15.75" thickBot="1" x14ac:dyDescent="0.3">
      <c r="A1" s="68" t="s">
        <v>0</v>
      </c>
      <c r="B1" s="70" t="s">
        <v>3</v>
      </c>
      <c r="C1" s="71"/>
      <c r="D1" s="72"/>
      <c r="E1" s="65">
        <v>43089</v>
      </c>
      <c r="F1" s="66"/>
      <c r="G1" s="67"/>
      <c r="H1" s="65">
        <v>43453</v>
      </c>
      <c r="I1" s="66"/>
      <c r="J1" s="67"/>
      <c r="K1" s="65">
        <v>43635</v>
      </c>
      <c r="L1" s="66"/>
      <c r="M1" s="67"/>
      <c r="N1" s="80">
        <v>43726</v>
      </c>
      <c r="O1" s="81"/>
      <c r="P1" s="82"/>
      <c r="Q1" s="80">
        <v>43817</v>
      </c>
      <c r="R1" s="81"/>
      <c r="S1" s="82"/>
    </row>
    <row r="2" spans="1:21" ht="45.75" thickBot="1" x14ac:dyDescent="0.3">
      <c r="A2" s="69"/>
      <c r="B2" s="2" t="s">
        <v>10</v>
      </c>
      <c r="C2" s="16" t="s">
        <v>15</v>
      </c>
      <c r="D2" s="19" t="s">
        <v>6</v>
      </c>
      <c r="E2" s="20" t="s">
        <v>1</v>
      </c>
      <c r="F2" s="21" t="s">
        <v>2</v>
      </c>
      <c r="G2" s="22" t="s">
        <v>7</v>
      </c>
      <c r="H2" s="14" t="s">
        <v>1</v>
      </c>
      <c r="I2" s="23" t="s">
        <v>2</v>
      </c>
      <c r="J2" s="22" t="s">
        <v>7</v>
      </c>
      <c r="K2" s="14" t="s">
        <v>1</v>
      </c>
      <c r="L2" s="23" t="s">
        <v>2</v>
      </c>
      <c r="M2" s="22" t="s">
        <v>7</v>
      </c>
      <c r="N2" s="14" t="s">
        <v>1</v>
      </c>
      <c r="O2" s="23" t="s">
        <v>2</v>
      </c>
      <c r="P2" s="22" t="s">
        <v>7</v>
      </c>
      <c r="Q2" s="14" t="s">
        <v>1</v>
      </c>
      <c r="R2" s="23" t="s">
        <v>2</v>
      </c>
      <c r="S2" s="22" t="s">
        <v>7</v>
      </c>
    </row>
    <row r="3" spans="1:21" ht="15.75" thickBot="1" x14ac:dyDescent="0.3">
      <c r="A3" s="70" t="s">
        <v>17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2"/>
    </row>
    <row r="4" spans="1:21" ht="30" customHeight="1" thickBot="1" x14ac:dyDescent="0.3">
      <c r="A4" s="30" t="s">
        <v>9</v>
      </c>
      <c r="B4" s="2" t="s">
        <v>11</v>
      </c>
      <c r="C4" s="33">
        <v>110</v>
      </c>
      <c r="D4" s="34"/>
      <c r="E4" s="24">
        <v>8.57</v>
      </c>
      <c r="F4" s="35">
        <f>C4*E4*0.98</f>
        <v>923.846</v>
      </c>
      <c r="G4" s="25"/>
      <c r="H4" s="24">
        <v>11.36</v>
      </c>
      <c r="I4" s="26">
        <f>C4*H4*0.98</f>
        <v>1224.6079999999999</v>
      </c>
      <c r="J4" s="27"/>
      <c r="K4" s="24">
        <v>14.83</v>
      </c>
      <c r="L4" s="26">
        <f>C4*K4*0.98</f>
        <v>1598.674</v>
      </c>
      <c r="M4" s="27"/>
      <c r="N4" s="24">
        <v>14.23</v>
      </c>
      <c r="O4" s="26">
        <f>C4*N4*0.98</f>
        <v>1533.9939999999999</v>
      </c>
      <c r="P4" s="27"/>
      <c r="Q4" s="24">
        <v>18.55</v>
      </c>
      <c r="R4" s="26">
        <f>C4*Q4*0.98</f>
        <v>1999.69</v>
      </c>
      <c r="S4" s="27"/>
    </row>
    <row r="5" spans="1:21" ht="15.75" thickBot="1" x14ac:dyDescent="0.3">
      <c r="A5" s="32" t="s">
        <v>4</v>
      </c>
      <c r="B5" s="28"/>
      <c r="C5" s="28"/>
      <c r="D5" s="28">
        <v>14400</v>
      </c>
      <c r="E5" s="28"/>
      <c r="F5" s="29">
        <f>SUM(F4:F4)</f>
        <v>923.846</v>
      </c>
      <c r="G5" s="29">
        <f>D5-F5</f>
        <v>13476.154</v>
      </c>
      <c r="H5" s="28"/>
      <c r="I5" s="29">
        <f>SUM(I4:I4)</f>
        <v>1224.6079999999999</v>
      </c>
      <c r="J5" s="29">
        <f t="shared" ref="J5" si="0">D5-I5</f>
        <v>13175.392</v>
      </c>
      <c r="K5" s="28"/>
      <c r="L5" s="29">
        <f>SUM(L4:L4)</f>
        <v>1598.674</v>
      </c>
      <c r="M5" s="29">
        <f>D5-L5</f>
        <v>12801.326000000001</v>
      </c>
      <c r="N5" s="28"/>
      <c r="O5" s="29">
        <f>SUM(O4:O4)</f>
        <v>1533.9939999999999</v>
      </c>
      <c r="P5" s="29">
        <f>D5-O5</f>
        <v>12866.005999999999</v>
      </c>
      <c r="Q5" s="28"/>
      <c r="R5" s="29">
        <f>SUM(R4:R4)</f>
        <v>1999.69</v>
      </c>
      <c r="S5" s="29">
        <f>D5-R5</f>
        <v>12400.31</v>
      </c>
    </row>
    <row r="6" spans="1:21" x14ac:dyDescent="0.25">
      <c r="I6" s="54"/>
      <c r="J6" s="54"/>
      <c r="K6" s="54"/>
      <c r="L6" s="54"/>
      <c r="M6" s="77"/>
      <c r="N6" s="54"/>
      <c r="O6" s="54"/>
      <c r="P6" s="77"/>
      <c r="Q6" s="54"/>
      <c r="R6" s="54"/>
      <c r="S6" s="77"/>
      <c r="T6" s="54"/>
      <c r="U6" s="54"/>
    </row>
    <row r="7" spans="1:21" x14ac:dyDescent="0.25">
      <c r="D7" s="36"/>
      <c r="G7" s="53"/>
      <c r="H7" s="53"/>
      <c r="I7" s="54"/>
      <c r="J7" s="50"/>
      <c r="K7" s="50"/>
      <c r="L7" s="50"/>
      <c r="M7" s="50"/>
      <c r="N7" s="50"/>
      <c r="O7" s="50"/>
      <c r="P7" s="50"/>
      <c r="Q7" s="50"/>
      <c r="R7" s="50"/>
      <c r="S7" s="50"/>
      <c r="T7" s="54"/>
      <c r="U7" s="54"/>
    </row>
    <row r="8" spans="1:21" x14ac:dyDescent="0.25">
      <c r="G8" s="53"/>
      <c r="H8" s="54"/>
      <c r="I8" s="54"/>
      <c r="J8" s="50"/>
      <c r="K8" s="50"/>
      <c r="L8" s="50"/>
      <c r="M8" s="50"/>
      <c r="N8" s="50"/>
      <c r="O8" s="50"/>
      <c r="P8" s="50"/>
      <c r="Q8" s="50"/>
      <c r="R8" s="50"/>
      <c r="S8" s="50"/>
      <c r="T8" s="54"/>
      <c r="U8" s="54"/>
    </row>
    <row r="9" spans="1:21" x14ac:dyDescent="0.25">
      <c r="G9" s="53"/>
      <c r="H9" s="54"/>
      <c r="I9" s="54"/>
      <c r="J9" s="50" t="s">
        <v>20</v>
      </c>
      <c r="K9" s="50">
        <v>10</v>
      </c>
      <c r="L9" s="51">
        <v>110</v>
      </c>
      <c r="M9" s="52"/>
      <c r="N9" s="50">
        <v>10</v>
      </c>
      <c r="O9" s="51">
        <v>110</v>
      </c>
      <c r="P9" s="52"/>
      <c r="Q9" s="50">
        <v>10</v>
      </c>
      <c r="R9" s="51">
        <v>110</v>
      </c>
      <c r="S9" s="52"/>
      <c r="T9" s="54"/>
      <c r="U9" s="54"/>
    </row>
    <row r="10" spans="1:21" x14ac:dyDescent="0.25">
      <c r="G10" s="53"/>
      <c r="H10" s="54"/>
      <c r="I10" s="54"/>
      <c r="J10" s="50" t="s">
        <v>19</v>
      </c>
      <c r="K10" s="52">
        <f>K11/(K9*K12)</f>
        <v>163.12959183673468</v>
      </c>
      <c r="L10" s="52">
        <f>L11/(L9*L12)</f>
        <v>14.829962894248609</v>
      </c>
      <c r="M10" s="52"/>
      <c r="N10" s="52">
        <f>N11/(N9*N12)</f>
        <v>156.52959183673468</v>
      </c>
      <c r="O10" s="52">
        <f>O11/(O9*O12)</f>
        <v>14.22996289424861</v>
      </c>
      <c r="P10" s="52"/>
      <c r="Q10" s="52">
        <f>Q11/(Q9*Q12)</f>
        <v>204.08163265306121</v>
      </c>
      <c r="R10" s="52">
        <f>R11/(R9*R12)</f>
        <v>18.55287569573284</v>
      </c>
      <c r="S10" s="52"/>
      <c r="T10" s="54"/>
      <c r="U10" s="54"/>
    </row>
    <row r="11" spans="1:21" x14ac:dyDescent="0.25">
      <c r="G11" s="53"/>
      <c r="H11" s="54"/>
      <c r="I11" s="54"/>
      <c r="J11" s="50" t="s">
        <v>18</v>
      </c>
      <c r="K11" s="50">
        <v>1598.67</v>
      </c>
      <c r="L11" s="50">
        <v>1598.67</v>
      </c>
      <c r="M11" s="52"/>
      <c r="N11" s="50">
        <v>1533.99</v>
      </c>
      <c r="O11" s="50">
        <v>1533.99</v>
      </c>
      <c r="P11" s="52"/>
      <c r="Q11" s="50">
        <v>2000</v>
      </c>
      <c r="R11" s="50">
        <v>2000</v>
      </c>
      <c r="S11" s="52"/>
      <c r="T11" s="54"/>
      <c r="U11" s="54"/>
    </row>
    <row r="12" spans="1:21" x14ac:dyDescent="0.25">
      <c r="G12" s="53"/>
      <c r="H12" s="54"/>
      <c r="I12" s="54"/>
      <c r="J12" s="50" t="s">
        <v>21</v>
      </c>
      <c r="K12" s="50">
        <v>0.98</v>
      </c>
      <c r="L12" s="50">
        <v>0.98</v>
      </c>
      <c r="M12" s="50"/>
      <c r="N12" s="50">
        <v>0.98</v>
      </c>
      <c r="O12" s="50">
        <v>0.98</v>
      </c>
      <c r="P12" s="50"/>
      <c r="Q12" s="50">
        <v>0.98</v>
      </c>
      <c r="R12" s="50">
        <v>0.98</v>
      </c>
      <c r="S12" s="50"/>
      <c r="T12" s="54"/>
      <c r="U12" s="54"/>
    </row>
    <row r="13" spans="1:21" x14ac:dyDescent="0.25">
      <c r="G13" s="53"/>
      <c r="H13" s="54"/>
      <c r="I13" s="54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4"/>
      <c r="U13" s="54"/>
    </row>
    <row r="14" spans="1:21" x14ac:dyDescent="0.25">
      <c r="G14" s="53"/>
      <c r="H14" s="54"/>
      <c r="I14" s="54"/>
      <c r="J14" s="50"/>
      <c r="K14" s="50"/>
      <c r="L14" s="52"/>
      <c r="M14" s="50"/>
      <c r="N14" s="50"/>
      <c r="O14" s="52"/>
      <c r="P14" s="50"/>
      <c r="Q14" s="50"/>
      <c r="R14" s="52"/>
      <c r="S14" s="50"/>
      <c r="T14" s="54"/>
      <c r="U14" s="54"/>
    </row>
    <row r="15" spans="1:21" x14ac:dyDescent="0.25">
      <c r="G15" s="53"/>
      <c r="H15" s="54"/>
      <c r="I15" s="54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4"/>
      <c r="U15" s="54"/>
    </row>
    <row r="16" spans="1:21" x14ac:dyDescent="0.25">
      <c r="G16" s="53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7:21" x14ac:dyDescent="0.25">
      <c r="G17" s="53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</row>
    <row r="18" spans="7:21" x14ac:dyDescent="0.25">
      <c r="G18" s="53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</row>
    <row r="19" spans="7:21" x14ac:dyDescent="0.25">
      <c r="G19" s="53"/>
      <c r="H19" s="54"/>
      <c r="I19" s="54"/>
      <c r="J19" s="73"/>
      <c r="K19" s="73"/>
      <c r="L19" s="73"/>
      <c r="M19" s="73"/>
      <c r="N19" s="73"/>
      <c r="O19" s="73"/>
      <c r="P19" s="73"/>
      <c r="Q19" s="73"/>
      <c r="R19" s="73"/>
      <c r="S19" s="73"/>
    </row>
    <row r="20" spans="7:21" x14ac:dyDescent="0.25">
      <c r="G20" s="53"/>
      <c r="H20" s="53"/>
      <c r="I20" s="53"/>
      <c r="J20" s="73"/>
      <c r="K20" s="73"/>
      <c r="L20" s="73"/>
      <c r="M20" s="73"/>
      <c r="N20" s="73"/>
      <c r="O20" s="73"/>
      <c r="P20" s="73"/>
      <c r="Q20" s="73"/>
      <c r="R20" s="73"/>
      <c r="S20" s="73"/>
    </row>
    <row r="21" spans="7:21" x14ac:dyDescent="0.25">
      <c r="G21" s="53"/>
      <c r="H21" s="53"/>
      <c r="I21" s="53"/>
      <c r="J21" s="73"/>
      <c r="K21" s="73"/>
      <c r="L21" s="73"/>
      <c r="M21" s="73"/>
      <c r="N21" s="73"/>
      <c r="O21" s="73"/>
      <c r="P21" s="73"/>
      <c r="Q21" s="73"/>
      <c r="R21" s="73"/>
      <c r="S21" s="73"/>
    </row>
    <row r="22" spans="7:21" x14ac:dyDescent="0.25">
      <c r="G22" s="53"/>
      <c r="H22" s="53"/>
      <c r="I22" s="53"/>
      <c r="J22" s="73"/>
      <c r="K22" s="73"/>
      <c r="L22" s="73"/>
      <c r="M22" s="73"/>
      <c r="N22" s="73"/>
      <c r="O22" s="73"/>
      <c r="P22" s="73"/>
      <c r="Q22" s="73"/>
      <c r="R22" s="73"/>
      <c r="S22" s="73"/>
    </row>
    <row r="23" spans="7:21" x14ac:dyDescent="0.25">
      <c r="G23" s="53"/>
      <c r="H23" s="53"/>
      <c r="I23" s="53"/>
      <c r="J23" s="73"/>
      <c r="K23" s="73"/>
      <c r="L23" s="73"/>
      <c r="M23" s="73"/>
      <c r="N23" s="73"/>
      <c r="O23" s="73"/>
      <c r="P23" s="73"/>
      <c r="Q23" s="73"/>
      <c r="R23" s="73"/>
      <c r="S23" s="73"/>
    </row>
    <row r="24" spans="7:21" x14ac:dyDescent="0.25">
      <c r="G24" s="53"/>
      <c r="H24" s="53"/>
      <c r="I24" s="53"/>
      <c r="J24" s="73"/>
      <c r="K24" s="73"/>
      <c r="L24" s="73"/>
      <c r="M24" s="73"/>
      <c r="N24" s="73"/>
      <c r="O24" s="73"/>
      <c r="P24" s="73"/>
      <c r="Q24" s="73"/>
      <c r="R24" s="73"/>
      <c r="S24" s="73"/>
    </row>
    <row r="25" spans="7:21" x14ac:dyDescent="0.25">
      <c r="G25" s="53"/>
      <c r="H25" s="53"/>
      <c r="I25" s="53"/>
      <c r="J25" s="73"/>
      <c r="K25" s="73"/>
      <c r="L25" s="73"/>
      <c r="M25" s="73"/>
      <c r="N25" s="73"/>
      <c r="O25" s="73"/>
      <c r="P25" s="73"/>
      <c r="Q25" s="73"/>
      <c r="R25" s="73"/>
      <c r="S25" s="73"/>
    </row>
    <row r="26" spans="7:21" x14ac:dyDescent="0.25">
      <c r="J26" s="73"/>
      <c r="K26" s="73"/>
      <c r="L26" s="73"/>
      <c r="M26" s="73"/>
      <c r="N26" s="73"/>
      <c r="O26" s="73"/>
      <c r="P26" s="73"/>
      <c r="Q26" s="73"/>
      <c r="R26" s="73"/>
      <c r="S26" s="73"/>
    </row>
    <row r="27" spans="7:21" x14ac:dyDescent="0.25">
      <c r="J27" s="73"/>
      <c r="K27" s="73"/>
      <c r="L27" s="73"/>
      <c r="M27" s="73"/>
      <c r="N27" s="73"/>
      <c r="O27" s="73"/>
      <c r="P27" s="73"/>
      <c r="Q27" s="73"/>
      <c r="R27" s="73"/>
      <c r="S27" s="73"/>
    </row>
    <row r="28" spans="7:21" x14ac:dyDescent="0.25">
      <c r="J28" s="73"/>
      <c r="K28" s="73"/>
      <c r="L28" s="73"/>
      <c r="M28" s="73"/>
      <c r="N28" s="73"/>
      <c r="O28" s="73"/>
      <c r="P28" s="73"/>
      <c r="Q28" s="73"/>
      <c r="R28" s="73"/>
      <c r="S28" s="73"/>
    </row>
    <row r="29" spans="7:21" x14ac:dyDescent="0.25">
      <c r="J29" s="73"/>
      <c r="K29" s="73"/>
      <c r="L29" s="73"/>
      <c r="M29" s="73"/>
      <c r="N29" s="73"/>
      <c r="O29" s="73"/>
      <c r="P29" s="73"/>
      <c r="Q29" s="73"/>
      <c r="R29" s="73"/>
      <c r="S29" s="73"/>
    </row>
    <row r="30" spans="7:21" x14ac:dyDescent="0.25">
      <c r="J30" s="73"/>
      <c r="K30" s="73"/>
      <c r="L30" s="73"/>
      <c r="M30" s="73"/>
      <c r="N30" s="73"/>
      <c r="O30" s="73"/>
      <c r="P30" s="73"/>
      <c r="Q30" s="73"/>
      <c r="R30" s="73"/>
      <c r="S30" s="73"/>
    </row>
    <row r="31" spans="7:21" x14ac:dyDescent="0.25">
      <c r="J31" s="73"/>
      <c r="K31" s="73"/>
      <c r="L31" s="73"/>
      <c r="M31" s="73"/>
      <c r="N31" s="73"/>
      <c r="O31" s="73"/>
      <c r="P31" s="73"/>
      <c r="Q31" s="73"/>
      <c r="R31" s="73"/>
      <c r="S31" s="73"/>
    </row>
    <row r="32" spans="7:21" x14ac:dyDescent="0.25">
      <c r="J32" s="73"/>
      <c r="K32" s="73"/>
      <c r="L32" s="73"/>
      <c r="M32" s="73"/>
      <c r="N32" s="73"/>
      <c r="O32" s="73"/>
      <c r="P32" s="73"/>
      <c r="Q32" s="73"/>
      <c r="R32" s="73"/>
      <c r="S32" s="73"/>
    </row>
    <row r="33" spans="10:19" x14ac:dyDescent="0.25"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0:19" x14ac:dyDescent="0.25"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0:19" x14ac:dyDescent="0.25">
      <c r="J35" s="73"/>
      <c r="K35" s="73"/>
      <c r="L35" s="73"/>
      <c r="M35" s="73"/>
      <c r="N35" s="73"/>
      <c r="O35" s="73"/>
      <c r="P35" s="73"/>
      <c r="Q35" s="73"/>
      <c r="R35" s="73"/>
      <c r="S35" s="73"/>
    </row>
    <row r="36" spans="10:19" x14ac:dyDescent="0.25">
      <c r="J36" s="73"/>
      <c r="K36" s="73"/>
      <c r="L36" s="73"/>
      <c r="M36" s="73"/>
      <c r="N36" s="73"/>
      <c r="O36" s="73"/>
      <c r="P36" s="73"/>
      <c r="Q36" s="73"/>
      <c r="R36" s="73"/>
      <c r="S36" s="73"/>
    </row>
    <row r="37" spans="10:19" x14ac:dyDescent="0.25">
      <c r="J37" s="73"/>
      <c r="K37" s="73"/>
      <c r="L37" s="73"/>
      <c r="M37" s="73"/>
      <c r="N37" s="73"/>
      <c r="O37" s="73"/>
      <c r="P37" s="73"/>
      <c r="Q37" s="73"/>
      <c r="R37" s="73"/>
      <c r="S37" s="73"/>
    </row>
    <row r="38" spans="10:19" x14ac:dyDescent="0.25">
      <c r="J38" s="73"/>
      <c r="K38" s="73"/>
      <c r="L38" s="73"/>
      <c r="M38" s="73"/>
      <c r="N38" s="73"/>
      <c r="O38" s="73"/>
      <c r="P38" s="73"/>
      <c r="Q38" s="73"/>
      <c r="R38" s="73"/>
      <c r="S38" s="73"/>
    </row>
    <row r="39" spans="10:19" x14ac:dyDescent="0.25">
      <c r="J39" s="73"/>
      <c r="K39" s="73"/>
      <c r="L39" s="73"/>
      <c r="M39" s="73"/>
      <c r="N39" s="73"/>
      <c r="O39" s="73"/>
      <c r="P39" s="73"/>
      <c r="Q39" s="73"/>
      <c r="R39" s="73"/>
      <c r="S39" s="73"/>
    </row>
    <row r="40" spans="10:19" x14ac:dyDescent="0.25">
      <c r="J40" s="73"/>
      <c r="K40" s="73"/>
      <c r="L40" s="73"/>
      <c r="M40" s="73"/>
      <c r="N40" s="73"/>
      <c r="O40" s="73"/>
      <c r="P40" s="73"/>
      <c r="Q40" s="73"/>
      <c r="R40" s="73"/>
      <c r="S40" s="73"/>
    </row>
    <row r="41" spans="10:19" x14ac:dyDescent="0.25">
      <c r="J41" s="73"/>
      <c r="K41" s="73"/>
      <c r="L41" s="73"/>
      <c r="M41" s="73"/>
      <c r="N41" s="73"/>
      <c r="O41" s="73"/>
      <c r="P41" s="73"/>
      <c r="Q41" s="73"/>
      <c r="R41" s="73"/>
      <c r="S41" s="73"/>
    </row>
    <row r="42" spans="10:19" x14ac:dyDescent="0.25">
      <c r="J42" s="73"/>
      <c r="K42" s="73"/>
      <c r="L42" s="73"/>
      <c r="M42" s="73"/>
      <c r="N42" s="73"/>
      <c r="O42" s="73"/>
      <c r="P42" s="73"/>
      <c r="Q42" s="73"/>
      <c r="R42" s="73"/>
      <c r="S42" s="73"/>
    </row>
    <row r="43" spans="10:19" x14ac:dyDescent="0.25">
      <c r="J43" s="73"/>
      <c r="K43" s="73"/>
      <c r="L43" s="73"/>
      <c r="M43" s="73"/>
      <c r="N43" s="73"/>
      <c r="O43" s="73"/>
      <c r="P43" s="73"/>
      <c r="Q43" s="73"/>
      <c r="R43" s="73"/>
      <c r="S43" s="73"/>
    </row>
    <row r="44" spans="10:19" x14ac:dyDescent="0.25">
      <c r="J44" s="73"/>
      <c r="K44" s="73"/>
      <c r="L44" s="73"/>
      <c r="M44" s="73"/>
      <c r="N44" s="73"/>
      <c r="O44" s="73"/>
      <c r="P44" s="73"/>
      <c r="Q44" s="73"/>
      <c r="R44" s="73"/>
      <c r="S44" s="73"/>
    </row>
  </sheetData>
  <mergeCells count="8">
    <mergeCell ref="Q1:S1"/>
    <mergeCell ref="A3:S3"/>
    <mergeCell ref="N1:P1"/>
    <mergeCell ref="K1:M1"/>
    <mergeCell ref="A1:A2"/>
    <mergeCell ref="B1:D1"/>
    <mergeCell ref="E1:G1"/>
    <mergeCell ref="H1:J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Лобненская ОДГ</vt:lpstr>
      <vt:lpstr>Московская ОДГ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Юсупов Эльдар Закиржанович</dc:creator>
  <cp:lastModifiedBy>Юсупов Эльдар Закиржанович</cp:lastModifiedBy>
  <dcterms:created xsi:type="dcterms:W3CDTF">2018-10-01T08:59:35Z</dcterms:created>
  <dcterms:modified xsi:type="dcterms:W3CDTF">2020-01-21T08:54:54Z</dcterms:modified>
</cp:coreProperties>
</file>